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orishige/Desktop/石岡薬剤師会第14期（2025年度）/総会資料-2025年総会（2024年度第13期）/総会資料/"/>
    </mc:Choice>
  </mc:AlternateContent>
  <xr:revisionPtr revIDLastSave="0" documentId="13_ncr:1_{F321D1E3-D69F-7644-8F91-61E6036DC982}" xr6:coauthVersionLast="47" xr6:coauthVersionMax="47" xr10:uidLastSave="{00000000-0000-0000-0000-000000000000}"/>
  <bookViews>
    <workbookView xWindow="0" yWindow="500" windowWidth="29040" windowHeight="15840" tabRatio="992" xr2:uid="{00000000-000D-0000-FFFF-FFFF00000000}"/>
  </bookViews>
  <sheets>
    <sheet name="収支計算書【予算対比" sheetId="25" r:id="rId1"/>
  </sheets>
  <definedNames>
    <definedName name="_xlnm.Print_Area" localSheetId="0">収支計算書【予算対比!$A$1:$M$59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25" l="1"/>
  <c r="I16" i="25"/>
  <c r="I22" i="25"/>
  <c r="K19" i="25"/>
  <c r="G16" i="25"/>
  <c r="I58" i="25"/>
  <c r="K58" i="25" s="1"/>
  <c r="I40" i="25"/>
  <c r="G40" i="25"/>
  <c r="K51" i="25"/>
  <c r="K27" i="25"/>
  <c r="K26" i="25"/>
  <c r="K17" i="25"/>
  <c r="K18" i="25"/>
  <c r="K11" i="25"/>
  <c r="I8" i="25"/>
  <c r="G8" i="25"/>
  <c r="I13" i="25"/>
  <c r="G13" i="25"/>
  <c r="K56" i="25"/>
  <c r="K50" i="25"/>
  <c r="K49" i="25"/>
  <c r="K48" i="25"/>
  <c r="K47" i="25"/>
  <c r="K46" i="25"/>
  <c r="K45" i="25"/>
  <c r="K44" i="25"/>
  <c r="K43" i="25"/>
  <c r="K42" i="25"/>
  <c r="K41" i="25"/>
  <c r="K38" i="25"/>
  <c r="K37" i="25"/>
  <c r="K36" i="25"/>
  <c r="K35" i="25"/>
  <c r="K34" i="25"/>
  <c r="K33" i="25"/>
  <c r="K32" i="25"/>
  <c r="I31" i="25"/>
  <c r="G31" i="25"/>
  <c r="K24" i="25"/>
  <c r="K23" i="25"/>
  <c r="G22" i="25"/>
  <c r="K10" i="25"/>
  <c r="K9" i="25"/>
  <c r="K13" i="25" l="1"/>
  <c r="I53" i="25"/>
  <c r="G53" i="25"/>
  <c r="G28" i="25"/>
  <c r="K16" i="25"/>
  <c r="I28" i="25"/>
  <c r="K40" i="25"/>
  <c r="K22" i="25"/>
  <c r="K8" i="25"/>
  <c r="K31" i="25"/>
  <c r="G54" i="25" l="1"/>
  <c r="G57" i="25" s="1"/>
  <c r="K28" i="25"/>
  <c r="K53" i="25"/>
  <c r="I54" i="25"/>
  <c r="I57" i="25" s="1"/>
  <c r="I59" i="25" l="1"/>
  <c r="K57" i="25"/>
  <c r="G59" i="25"/>
  <c r="K54" i="25"/>
  <c r="K59" i="25" l="1"/>
</calcChain>
</file>

<file path=xl/sharedStrings.xml><?xml version="1.0" encoding="utf-8"?>
<sst xmlns="http://schemas.openxmlformats.org/spreadsheetml/2006/main" count="113" uniqueCount="93">
  <si>
    <t>事業活動収支差額</t>
    <rPh sb="0" eb="2">
      <t>ジギョウ</t>
    </rPh>
    <rPh sb="2" eb="4">
      <t>カツドウ</t>
    </rPh>
    <rPh sb="4" eb="6">
      <t>シュウシ</t>
    </rPh>
    <rPh sb="6" eb="8">
      <t>サガク</t>
    </rPh>
    <phoneticPr fontId="2"/>
  </si>
  <si>
    <t>①</t>
    <phoneticPr fontId="2"/>
  </si>
  <si>
    <t>②</t>
    <phoneticPr fontId="2"/>
  </si>
  <si>
    <t>(1)</t>
    <phoneticPr fontId="2"/>
  </si>
  <si>
    <t>Ⅰ</t>
    <phoneticPr fontId="2"/>
  </si>
  <si>
    <t>1</t>
    <phoneticPr fontId="2"/>
  </si>
  <si>
    <t>(2)</t>
    <phoneticPr fontId="2"/>
  </si>
  <si>
    <t>2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</si>
  <si>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</si>
  <si>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</si>
  <si>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</si>
  <si>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</si>
  <si>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</si>
  <si>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</si>
  <si>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</si>
  <si>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</si>
  <si>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</si>
  <si>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(3)</t>
    <phoneticPr fontId="2"/>
  </si>
  <si>
    <t>(4)</t>
    <phoneticPr fontId="2"/>
  </si>
  <si>
    <t>予備費支出</t>
    <phoneticPr fontId="2"/>
  </si>
  <si>
    <t>総会費支出</t>
    <rPh sb="0" eb="1">
      <t>ソウ</t>
    </rPh>
    <rPh sb="1" eb="3">
      <t>カイヒ</t>
    </rPh>
    <rPh sb="3" eb="5">
      <t>シシュツ</t>
    </rPh>
    <phoneticPr fontId="2"/>
  </si>
  <si>
    <t>役員会費支出</t>
    <rPh sb="0" eb="2">
      <t>ヤクイン</t>
    </rPh>
    <rPh sb="2" eb="3">
      <t>カイ</t>
    </rPh>
    <phoneticPr fontId="2"/>
  </si>
  <si>
    <t>諸会議費支出</t>
    <rPh sb="0" eb="1">
      <t>ショ</t>
    </rPh>
    <rPh sb="1" eb="3">
      <t>カイギ</t>
    </rPh>
    <rPh sb="3" eb="4">
      <t>ヒ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</si>
  <si>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</si>
  <si>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通信費支出</t>
    <rPh sb="0" eb="3">
      <t>ツウシンヒ</t>
    </rPh>
    <rPh sb="3" eb="5">
      <t>シシュツ</t>
    </rPh>
    <phoneticPr fontId="2"/>
  </si>
  <si>
    <t>事務用品費支出</t>
    <rPh sb="0" eb="2">
      <t>ジム</t>
    </rPh>
    <rPh sb="2" eb="4">
      <t>ヨウヒン</t>
    </rPh>
    <rPh sb="4" eb="5">
      <t>ヒ</t>
    </rPh>
    <phoneticPr fontId="2"/>
  </si>
  <si>
    <t>交際費支出</t>
    <rPh sb="0" eb="2">
      <t>コウサイ</t>
    </rPh>
    <rPh sb="2" eb="3">
      <t>ヒ</t>
    </rPh>
    <phoneticPr fontId="2"/>
  </si>
  <si>
    <t>広告費支出</t>
    <rPh sb="0" eb="2">
      <t>コウコク</t>
    </rPh>
    <rPh sb="2" eb="3">
      <t>ヒ</t>
    </rPh>
    <phoneticPr fontId="2"/>
  </si>
  <si>
    <t>雑費支出</t>
    <rPh sb="0" eb="1">
      <t>ザツ</t>
    </rPh>
    <rPh sb="1" eb="2">
      <t>ヒ</t>
    </rPh>
    <rPh sb="2" eb="4">
      <t>シシュツ</t>
    </rPh>
    <phoneticPr fontId="2"/>
  </si>
  <si>
    <t>　事業活動支出計</t>
    <rPh sb="1" eb="3">
      <t>ジギョウ</t>
    </rPh>
    <rPh sb="3" eb="5">
      <t>カツドウ</t>
    </rPh>
    <rPh sb="5" eb="7">
      <t>シシュツ</t>
    </rPh>
    <rPh sb="7" eb="8">
      <t>ケイ</t>
    </rPh>
    <phoneticPr fontId="2"/>
  </si>
  <si>
    <t>　事業活動収入計</t>
    <rPh sb="1" eb="3">
      <t>ジギョウ</t>
    </rPh>
    <rPh sb="3" eb="5">
      <t>カツドウ</t>
    </rPh>
    <rPh sb="5" eb="7">
      <t>シュウニュウ</t>
    </rPh>
    <rPh sb="7" eb="8">
      <t>ケイ</t>
    </rPh>
    <phoneticPr fontId="2"/>
  </si>
  <si>
    <t>　(単位：円)</t>
    <rPh sb="2" eb="4">
      <t>タンイ</t>
    </rPh>
    <rPh sb="5" eb="6">
      <t>エン</t>
    </rPh>
    <phoneticPr fontId="2"/>
  </si>
  <si>
    <t>雑収入</t>
    <rPh sb="0" eb="1">
      <t>ザツ</t>
    </rPh>
    <rPh sb="1" eb="3">
      <t>シュウニュウ</t>
    </rPh>
    <phoneticPr fontId="2"/>
  </si>
  <si>
    <t>科　　　　　　　　　　目</t>
    <rPh sb="0" eb="1">
      <t>カ</t>
    </rPh>
    <rPh sb="11" eb="12">
      <t>メ</t>
    </rPh>
    <phoneticPr fontId="2"/>
  </si>
  <si>
    <t>予　算　額</t>
    <rPh sb="0" eb="3">
      <t>ヨサン</t>
    </rPh>
    <rPh sb="4" eb="5">
      <t>ガク</t>
    </rPh>
    <phoneticPr fontId="2"/>
  </si>
  <si>
    <t>　　　当期収支差額</t>
    <rPh sb="3" eb="5">
      <t>トウキ</t>
    </rPh>
    <rPh sb="5" eb="7">
      <t>シュウシ</t>
    </rPh>
    <rPh sb="7" eb="9">
      <t>サガク</t>
    </rPh>
    <phoneticPr fontId="2"/>
  </si>
  <si>
    <t>　　　前期繰越収支差額</t>
    <rPh sb="3" eb="5">
      <t>ゼンキ</t>
    </rPh>
    <rPh sb="5" eb="7">
      <t>クリコシ</t>
    </rPh>
    <rPh sb="7" eb="9">
      <t>シュウシ</t>
    </rPh>
    <rPh sb="9" eb="11">
      <t>サガク</t>
    </rPh>
    <phoneticPr fontId="2"/>
  </si>
  <si>
    <t>　　　次期繰越収支差額</t>
    <rPh sb="3" eb="5">
      <t>ジキ</t>
    </rPh>
    <rPh sb="5" eb="7">
      <t>クリコシ</t>
    </rPh>
    <rPh sb="7" eb="9">
      <t>シュウシ</t>
    </rPh>
    <rPh sb="9" eb="11">
      <t>サガク</t>
    </rPh>
    <phoneticPr fontId="2"/>
  </si>
  <si>
    <t>事業活動収支の部</t>
    <rPh sb="0" eb="2">
      <t>ジギョウ</t>
    </rPh>
    <rPh sb="2" eb="4">
      <t>カツドウ</t>
    </rPh>
    <rPh sb="4" eb="6">
      <t>シュウシ</t>
    </rPh>
    <rPh sb="7" eb="8">
      <t>ブ</t>
    </rPh>
    <phoneticPr fontId="2"/>
  </si>
  <si>
    <t>事業活動収入</t>
    <rPh sb="0" eb="2">
      <t>ジギョウ</t>
    </rPh>
    <rPh sb="2" eb="4">
      <t>カツドウ</t>
    </rPh>
    <rPh sb="4" eb="6">
      <t>シュウニュウ</t>
    </rPh>
    <phoneticPr fontId="2"/>
  </si>
  <si>
    <t>会費収入</t>
    <rPh sb="2" eb="4">
      <t>シュウニュウ</t>
    </rPh>
    <phoneticPr fontId="2"/>
  </si>
  <si>
    <t>事業活動支出</t>
    <rPh sb="0" eb="2">
      <t>ジギョウ</t>
    </rPh>
    <rPh sb="2" eb="4">
      <t>カツドウ</t>
    </rPh>
    <rPh sb="4" eb="6">
      <t>シシュツ</t>
    </rPh>
    <phoneticPr fontId="2"/>
  </si>
  <si>
    <t>事業費支出</t>
    <rPh sb="0" eb="2">
      <t>ジギョウ</t>
    </rPh>
    <rPh sb="3" eb="5">
      <t>シシュツ</t>
    </rPh>
    <phoneticPr fontId="2"/>
  </si>
  <si>
    <t>受取利息収入</t>
    <rPh sb="0" eb="2">
      <t>ウケトリ</t>
    </rPh>
    <rPh sb="2" eb="4">
      <t>リソク</t>
    </rPh>
    <rPh sb="4" eb="6">
      <t>シュウニュウ</t>
    </rPh>
    <phoneticPr fontId="2"/>
  </si>
  <si>
    <t>備　　考</t>
    <rPh sb="0" eb="1">
      <t>ソナエ</t>
    </rPh>
    <rPh sb="3" eb="4">
      <t>コウ</t>
    </rPh>
    <phoneticPr fontId="2"/>
  </si>
  <si>
    <t>一般社団法人　石岡薬剤師会</t>
    <rPh sb="0" eb="2">
      <t>イッパン</t>
    </rPh>
    <rPh sb="2" eb="4">
      <t>シャダン</t>
    </rPh>
    <rPh sb="4" eb="5">
      <t>ホウ</t>
    </rPh>
    <rPh sb="5" eb="6">
      <t>ジン</t>
    </rPh>
    <rPh sb="7" eb="9">
      <t>イシオカ</t>
    </rPh>
    <rPh sb="9" eb="12">
      <t>ヤクザイシ</t>
    </rPh>
    <rPh sb="12" eb="13">
      <t>カイ</t>
    </rPh>
    <phoneticPr fontId="2"/>
  </si>
  <si>
    <t>総務委員会支出</t>
    <rPh sb="0" eb="2">
      <t>ソウム</t>
    </rPh>
    <rPh sb="2" eb="4">
      <t>イイン</t>
    </rPh>
    <rPh sb="5" eb="7">
      <t>シシュツ</t>
    </rPh>
    <phoneticPr fontId="2"/>
  </si>
  <si>
    <t>薬局業務委員会支出</t>
    <rPh sb="0" eb="2">
      <t>ヤッキョク</t>
    </rPh>
    <rPh sb="2" eb="4">
      <t>ギョウム</t>
    </rPh>
    <rPh sb="4" eb="7">
      <t>イインカイ</t>
    </rPh>
    <rPh sb="7" eb="9">
      <t>シシュツ</t>
    </rPh>
    <phoneticPr fontId="2"/>
  </si>
  <si>
    <t>学術研修委員会支出</t>
    <rPh sb="0" eb="2">
      <t>ガクジュツ</t>
    </rPh>
    <rPh sb="2" eb="4">
      <t>ケンシュウ</t>
    </rPh>
    <rPh sb="4" eb="7">
      <t>イインカイ</t>
    </rPh>
    <rPh sb="7" eb="9">
      <t>シシュツ</t>
    </rPh>
    <phoneticPr fontId="2"/>
  </si>
  <si>
    <t>医療保険委員会支出</t>
    <rPh sb="0" eb="2">
      <t>イリョウ</t>
    </rPh>
    <rPh sb="2" eb="4">
      <t>ホケン</t>
    </rPh>
    <rPh sb="4" eb="7">
      <t>イインカイ</t>
    </rPh>
    <rPh sb="7" eb="9">
      <t>シシュツ</t>
    </rPh>
    <phoneticPr fontId="2"/>
  </si>
  <si>
    <t>介護在宅委員会支出</t>
    <rPh sb="0" eb="2">
      <t>カイゴ</t>
    </rPh>
    <rPh sb="2" eb="4">
      <t>ザイタク</t>
    </rPh>
    <rPh sb="4" eb="7">
      <t>イインカイ</t>
    </rPh>
    <rPh sb="7" eb="9">
      <t>シシュツ</t>
    </rPh>
    <phoneticPr fontId="2"/>
  </si>
  <si>
    <t>薬学生実務実習委員会支出</t>
    <rPh sb="0" eb="1">
      <t>ヤク</t>
    </rPh>
    <rPh sb="1" eb="3">
      <t>ガクセイ</t>
    </rPh>
    <rPh sb="3" eb="5">
      <t>ジツム</t>
    </rPh>
    <rPh sb="5" eb="7">
      <t>ジッシュウ</t>
    </rPh>
    <rPh sb="7" eb="10">
      <t>イインカイ</t>
    </rPh>
    <rPh sb="10" eb="12">
      <t>シシュツ</t>
    </rPh>
    <phoneticPr fontId="2"/>
  </si>
  <si>
    <t>支払手数料支出</t>
    <rPh sb="0" eb="2">
      <t>シハラ</t>
    </rPh>
    <rPh sb="2" eb="5">
      <t>テスウリョウ</t>
    </rPh>
    <rPh sb="5" eb="7">
      <t>シシュツ</t>
    </rPh>
    <phoneticPr fontId="2"/>
  </si>
  <si>
    <t>広報委員会支出</t>
    <rPh sb="0" eb="2">
      <t>コウホウ</t>
    </rPh>
    <rPh sb="2" eb="5">
      <t>イインカイ</t>
    </rPh>
    <rPh sb="5" eb="7">
      <t>シシュツ</t>
    </rPh>
    <phoneticPr fontId="2"/>
  </si>
  <si>
    <t>店舗賦課金収入</t>
    <rPh sb="0" eb="2">
      <t>テンポ</t>
    </rPh>
    <rPh sb="2" eb="5">
      <t>フカキン</t>
    </rPh>
    <rPh sb="5" eb="7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</si>
  <si>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</si>
  <si>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補助金収入</t>
    <rPh sb="0" eb="3">
      <t>ホジョキン</t>
    </rPh>
    <rPh sb="3" eb="5">
      <t>シュウニュウ</t>
    </rPh>
    <phoneticPr fontId="2"/>
  </si>
  <si>
    <t>県薬剤師会補助金収入</t>
    <rPh sb="0" eb="1">
      <t>ケン</t>
    </rPh>
    <rPh sb="1" eb="4">
      <t>ヤクザイシ</t>
    </rPh>
    <rPh sb="4" eb="5">
      <t>カイ</t>
    </rPh>
    <rPh sb="5" eb="8">
      <t>ホジョキン</t>
    </rPh>
    <rPh sb="8" eb="10">
      <t>シュウニュウ</t>
    </rPh>
    <phoneticPr fontId="2"/>
  </si>
  <si>
    <t>県薬剤師会交付金収入</t>
    <rPh sb="0" eb="1">
      <t>ケン</t>
    </rPh>
    <rPh sb="1" eb="4">
      <t>ヤクザイシ</t>
    </rPh>
    <rPh sb="4" eb="5">
      <t>カイ</t>
    </rPh>
    <rPh sb="5" eb="8">
      <t>コウフキン</t>
    </rPh>
    <rPh sb="8" eb="10">
      <t>シュウニュウ</t>
    </rPh>
    <phoneticPr fontId="2"/>
  </si>
  <si>
    <t>支出</t>
    <rPh sb="0" eb="2">
      <t>シシュツ</t>
    </rPh>
    <phoneticPr fontId="7"/>
  </si>
  <si>
    <t>総会、忘年会、理事会費用</t>
    <rPh sb="0" eb="2">
      <t>ソウカイ</t>
    </rPh>
    <rPh sb="3" eb="6">
      <t>ボウネンカイ</t>
    </rPh>
    <rPh sb="7" eb="10">
      <t>リジカイ</t>
    </rPh>
    <rPh sb="10" eb="12">
      <t>ヒヨウ</t>
    </rPh>
    <phoneticPr fontId="7"/>
  </si>
  <si>
    <t>役員報酬</t>
    <rPh sb="0" eb="2">
      <t>ヤクイン</t>
    </rPh>
    <rPh sb="2" eb="4">
      <t>ホウシュウ</t>
    </rPh>
    <phoneticPr fontId="7"/>
  </si>
  <si>
    <t>輪番制携帯電話使用料</t>
    <rPh sb="0" eb="3">
      <t>リンバンセイ</t>
    </rPh>
    <rPh sb="3" eb="5">
      <t>ケイタイ</t>
    </rPh>
    <rPh sb="5" eb="7">
      <t>デンワ</t>
    </rPh>
    <rPh sb="7" eb="9">
      <t>シヨウリョウ</t>
    </rPh>
    <rPh sb="9" eb="10">
      <t>リョウ</t>
    </rPh>
    <phoneticPr fontId="7"/>
  </si>
  <si>
    <t>総会資料及び余剰在庫コピー代</t>
    <rPh sb="0" eb="2">
      <t>ソウカイ</t>
    </rPh>
    <rPh sb="2" eb="4">
      <t>シリョウ</t>
    </rPh>
    <rPh sb="4" eb="5">
      <t>オヨ</t>
    </rPh>
    <rPh sb="6" eb="10">
      <t>ヨジョウザイコ</t>
    </rPh>
    <rPh sb="13" eb="14">
      <t>ダイ</t>
    </rPh>
    <phoneticPr fontId="7"/>
  </si>
  <si>
    <t>連絡通信事務用品代</t>
    <rPh sb="0" eb="2">
      <t>レンラク</t>
    </rPh>
    <rPh sb="2" eb="4">
      <t>ツウシン</t>
    </rPh>
    <rPh sb="4" eb="6">
      <t>ジム</t>
    </rPh>
    <rPh sb="6" eb="9">
      <t>ヨウヒンダイ</t>
    </rPh>
    <phoneticPr fontId="7"/>
  </si>
  <si>
    <t>出張費（市の会議へ出席）</t>
    <rPh sb="0" eb="2">
      <t>シュッチョウ</t>
    </rPh>
    <rPh sb="2" eb="3">
      <t>ヒ</t>
    </rPh>
    <rPh sb="4" eb="5">
      <t>シ</t>
    </rPh>
    <rPh sb="6" eb="8">
      <t>カイギ</t>
    </rPh>
    <rPh sb="9" eb="11">
      <t>シュッセキ</t>
    </rPh>
    <phoneticPr fontId="7"/>
  </si>
  <si>
    <t>慶弔費</t>
    <rPh sb="0" eb="3">
      <t>ケイチョウヒ</t>
    </rPh>
    <phoneticPr fontId="7"/>
  </si>
  <si>
    <t>一般社団法人設立諸費用</t>
    <rPh sb="0" eb="4">
      <t>イッパンシャダンフジン</t>
    </rPh>
    <rPh sb="4" eb="6">
      <t>ホウジン</t>
    </rPh>
    <rPh sb="6" eb="8">
      <t>セツリツ</t>
    </rPh>
    <rPh sb="8" eb="11">
      <t>ショヒヨウ</t>
    </rPh>
    <phoneticPr fontId="7"/>
  </si>
  <si>
    <t>決算費用</t>
    <rPh sb="0" eb="2">
      <t>ケッサン</t>
    </rPh>
    <rPh sb="2" eb="4">
      <t>ヒヨウ</t>
    </rPh>
    <phoneticPr fontId="7"/>
  </si>
  <si>
    <t>③</t>
    <phoneticPr fontId="2"/>
  </si>
  <si>
    <t>調剤薬局賦課金</t>
    <rPh sb="0" eb="2">
      <t>チョウザイ</t>
    </rPh>
    <rPh sb="2" eb="4">
      <t>ヤッキョク</t>
    </rPh>
    <rPh sb="4" eb="7">
      <t>フカキン</t>
    </rPh>
    <phoneticPr fontId="2"/>
  </si>
  <si>
    <t>市民会館使用料</t>
    <rPh sb="0" eb="4">
      <t>シミンカイカン</t>
    </rPh>
    <rPh sb="4" eb="7">
      <t>シヨウリョウ</t>
    </rPh>
    <phoneticPr fontId="7"/>
  </si>
  <si>
    <t>会議費</t>
    <rPh sb="0" eb="3">
      <t>カイギヒ</t>
    </rPh>
    <phoneticPr fontId="2"/>
  </si>
  <si>
    <t>旅費</t>
    <rPh sb="0" eb="2">
      <t>リョヒ</t>
    </rPh>
    <phoneticPr fontId="2"/>
  </si>
  <si>
    <t>交際費</t>
    <rPh sb="0" eb="3">
      <t>コウサイヒ</t>
    </rPh>
    <phoneticPr fontId="2"/>
  </si>
  <si>
    <t>事務用品費</t>
    <rPh sb="0" eb="2">
      <t>ジム</t>
    </rPh>
    <rPh sb="2" eb="4">
      <t>ヨウヒン</t>
    </rPh>
    <rPh sb="4" eb="5">
      <t>ヒ</t>
    </rPh>
    <phoneticPr fontId="2"/>
  </si>
  <si>
    <t>支払手数料</t>
    <rPh sb="0" eb="2">
      <t>シハラ</t>
    </rPh>
    <rPh sb="2" eb="5">
      <t>テスウリョウ</t>
    </rPh>
    <phoneticPr fontId="2"/>
  </si>
  <si>
    <t>通信費</t>
    <rPh sb="0" eb="3">
      <t>ツウシンヒ</t>
    </rPh>
    <phoneticPr fontId="2"/>
  </si>
  <si>
    <t>通信料</t>
    <rPh sb="0" eb="3">
      <t>ツウシンリョウ</t>
    </rPh>
    <phoneticPr fontId="2"/>
  </si>
  <si>
    <t>4000円（100円×38件）×50回</t>
    <rPh sb="4" eb="5">
      <t>エン</t>
    </rPh>
    <rPh sb="9" eb="10">
      <t>エン</t>
    </rPh>
    <rPh sb="13" eb="14">
      <t>ケン</t>
    </rPh>
    <rPh sb="18" eb="19">
      <t>カイ</t>
    </rPh>
    <phoneticPr fontId="2"/>
  </si>
  <si>
    <t>決　算　額</t>
    <rPh sb="0" eb="1">
      <t>ケツ</t>
    </rPh>
    <rPh sb="2" eb="3">
      <t>サン</t>
    </rPh>
    <rPh sb="4" eb="5">
      <t>ガク</t>
    </rPh>
    <phoneticPr fontId="2"/>
  </si>
  <si>
    <t>差　　異</t>
    <rPh sb="0" eb="1">
      <t>サ</t>
    </rPh>
    <rPh sb="3" eb="4">
      <t>イ</t>
    </rPh>
    <phoneticPr fontId="2"/>
  </si>
  <si>
    <t>(5)</t>
    <phoneticPr fontId="2"/>
  </si>
  <si>
    <t>寄付金収入</t>
    <rPh sb="0" eb="3">
      <t>キフキン</t>
    </rPh>
    <rPh sb="3" eb="5">
      <t>シュウニュウ</t>
    </rPh>
    <phoneticPr fontId="2"/>
  </si>
  <si>
    <t>租税公課</t>
    <rPh sb="0" eb="2">
      <t>ソゼイ</t>
    </rPh>
    <rPh sb="2" eb="4">
      <t>コウカ</t>
    </rPh>
    <phoneticPr fontId="2"/>
  </si>
  <si>
    <t>会議費・管理費　支出</t>
    <rPh sb="4" eb="7">
      <t>カンリヒ</t>
    </rPh>
    <phoneticPr fontId="2"/>
  </si>
  <si>
    <t>⑦</t>
    <phoneticPr fontId="2"/>
  </si>
  <si>
    <t>③</t>
    <phoneticPr fontId="2"/>
  </si>
  <si>
    <t>茨城県　補助金収入</t>
    <rPh sb="0" eb="3">
      <t>イバラキケン</t>
    </rPh>
    <rPh sb="4" eb="7">
      <t>ホジョキン</t>
    </rPh>
    <rPh sb="7" eb="9">
      <t>シュウニュウ</t>
    </rPh>
    <phoneticPr fontId="2"/>
  </si>
  <si>
    <t>Ⅱ</t>
    <phoneticPr fontId="2"/>
  </si>
  <si>
    <t>石岡市　補助金収入</t>
    <rPh sb="0" eb="3">
      <t>イシオカシ</t>
    </rPh>
    <rPh sb="4" eb="7">
      <t>ホジョキン</t>
    </rPh>
    <rPh sb="7" eb="9">
      <t>シュウニュウ</t>
    </rPh>
    <phoneticPr fontId="2"/>
  </si>
  <si>
    <t>令和6年4月1日から令和7年3月31日まで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</si>
  <si>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2024年度（第13期）　一般会計収支計算書（予算対比）</t>
    <rPh sb="4" eb="6">
      <t>ネンド</t>
    </rPh>
    <rPh sb="5" eb="6">
      <t>ド</t>
    </rPh>
    <rPh sb="7" eb="8">
      <t xml:space="preserve">ダイ１３キ </t>
    </rPh>
    <rPh sb="13" eb="15">
      <t>イッパン</t>
    </rPh>
    <rPh sb="15" eb="17">
      <t>カイケイ</t>
    </rPh>
    <rPh sb="17" eb="18">
      <t>オサム</t>
    </rPh>
    <rPh sb="18" eb="19">
      <t>ササ</t>
    </rPh>
    <rPh sb="19" eb="21">
      <t>ケイサン</t>
    </rPh>
    <rPh sb="21" eb="22">
      <t>ショ</t>
    </rPh>
    <rPh sb="23" eb="25">
      <t>ヨサン</t>
    </rPh>
    <rPh sb="25" eb="27">
      <t>タイヒ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</si>
</sst>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9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7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7" xfId="1" applyNumberFormat="1" applyFont="1" applyFill="1" applyBorder="1" applyAlignment="1">
      <alignment horizontal="right" vertical="center" indent="1"/>
    </xf>
    <xf numFmtId="0" fontId="3" fillId="0" borderId="10" xfId="0" applyFont="1" applyBorder="1" applyAlignment="1">
      <alignment vertical="center"/>
    </xf>
    <xf numFmtId="176" fontId="3" fillId="0" borderId="4" xfId="1" applyNumberFormat="1" applyFont="1" applyFill="1" applyBorder="1" applyAlignment="1">
      <alignment vertical="center"/>
    </xf>
    <xf numFmtId="176" fontId="3" fillId="0" borderId="5" xfId="1" applyNumberFormat="1" applyFont="1" applyFill="1" applyBorder="1" applyAlignment="1">
      <alignment horizontal="right" vertical="center" indent="1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right" vertical="center" indent="1"/>
    </xf>
    <xf numFmtId="177" fontId="3" fillId="0" borderId="10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176" fontId="3" fillId="0" borderId="8" xfId="1" applyNumberFormat="1" applyFont="1" applyFill="1" applyBorder="1" applyAlignment="1">
      <alignment vertical="center"/>
    </xf>
    <xf numFmtId="177" fontId="3" fillId="0" borderId="12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right" vertical="center" indent="1"/>
    </xf>
    <xf numFmtId="176" fontId="3" fillId="0" borderId="7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horizontal="right" vertical="center" indent="1"/>
    </xf>
    <xf numFmtId="176" fontId="3" fillId="0" borderId="13" xfId="1" applyNumberFormat="1" applyFont="1" applyFill="1" applyBorder="1" applyAlignment="1">
      <alignment vertical="center"/>
    </xf>
    <xf numFmtId="176" fontId="3" fillId="0" borderId="14" xfId="1" applyNumberFormat="1" applyFont="1" applyFill="1" applyBorder="1" applyAlignment="1">
      <alignment horizontal="right" vertical="center" indent="1"/>
    </xf>
    <xf numFmtId="179" fontId="6" fillId="0" borderId="15" xfId="0" applyNumberFormat="1" applyFont="1" applyBorder="1"/>
    <xf numFmtId="179" fontId="6" fillId="0" borderId="16" xfId="0" applyNumberFormat="1" applyFont="1" applyBorder="1"/>
    <xf numFmtId="0" fontId="6" fillId="0" borderId="19" xfId="0" applyFont="1" applyBorder="1"/>
    <xf numFmtId="179" fontId="6" fillId="0" borderId="20" xfId="0" applyNumberFormat="1" applyFont="1" applyBorder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179" fontId="6" fillId="0" borderId="17" xfId="0" applyNumberFormat="1" applyFont="1" applyBorder="1"/>
    <xf numFmtId="179" fontId="6" fillId="0" borderId="18" xfId="0" applyNumberFormat="1" applyFont="1" applyBorder="1"/>
    <xf numFmtId="176" fontId="3" fillId="0" borderId="0" xfId="0" applyNumberFormat="1" applyFont="1" applyAlignment="1">
      <alignment horizontal="right" vertical="center" indent="1"/>
    </xf>
    <xf numFmtId="176" fontId="3" fillId="0" borderId="0" xfId="1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Q60"/>
  <sheetViews>
    <sheetView tabSelected="1" zoomScaleSheetLayoutView="100" workbookViewId="0">
      <selection activeCell="U14" sqref="U14"/>
    </sheetView>
  </sheetViews>
  <sheetFormatPr baseColWidth="10" defaultColWidth="8.83203125" defaultRowHeight="14"/>
  <cols>
    <col min="1" max="5" width="2" customWidth="1"/>
    <col min="6" max="6" width="26.1640625" customWidth="1"/>
    <col min="7" max="7" width="13.1640625" customWidth="1"/>
    <col min="8" max="8" width="2.1640625" customWidth="1"/>
    <col min="9" max="9" width="13.1640625" customWidth="1"/>
    <col min="10" max="10" width="2.83203125" customWidth="1"/>
    <col min="11" max="11" width="15" customWidth="1"/>
    <col min="12" max="12" width="3.6640625" customWidth="1"/>
    <col min="14" max="14" width="5.6640625" hidden="1" customWidth="1"/>
    <col min="15" max="15" width="30.1640625" hidden="1" customWidth="1"/>
    <col min="16" max="16" width="13.6640625" hidden="1" customWidth="1"/>
    <col min="17" max="17" width="12.83203125" hidden="1" customWidth="1"/>
  </cols>
  <sheetData>
    <row r="1" spans="1:15" ht="24" customHeight="1">
      <c r="A1" s="41" t="s">
        <v>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2.5" customHeight="1">
      <c r="A2" s="49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ht="15">
      <c r="A3" s="46" t="s">
        <v>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>
      <c r="A4" s="6"/>
      <c r="B4" s="6"/>
      <c r="C4" s="6"/>
      <c r="D4" s="6"/>
      <c r="E4" s="6"/>
      <c r="F4" s="6"/>
      <c r="G4" s="5"/>
      <c r="H4" s="5"/>
      <c r="I4" s="5"/>
      <c r="J4" s="5"/>
      <c r="K4" s="5"/>
      <c r="L4" s="5"/>
      <c r="M4" s="1" t="s">
        <v>31</v>
      </c>
    </row>
    <row r="5" spans="1:15">
      <c r="A5" s="42" t="s">
        <v>33</v>
      </c>
      <c r="B5" s="43"/>
      <c r="C5" s="43"/>
      <c r="D5" s="43"/>
      <c r="E5" s="43"/>
      <c r="F5" s="44"/>
      <c r="G5" s="47" t="s">
        <v>34</v>
      </c>
      <c r="H5" s="48"/>
      <c r="I5" s="47" t="s">
        <v>80</v>
      </c>
      <c r="J5" s="48"/>
      <c r="K5" s="47" t="s">
        <v>81</v>
      </c>
      <c r="L5" s="48"/>
      <c r="M5" s="7" t="s">
        <v>44</v>
      </c>
    </row>
    <row r="6" spans="1:15">
      <c r="A6" s="8" t="s">
        <v>4</v>
      </c>
      <c r="B6" s="3"/>
      <c r="C6" s="4" t="s">
        <v>38</v>
      </c>
      <c r="D6" s="3"/>
      <c r="E6" s="3"/>
      <c r="F6" s="3"/>
      <c r="G6" s="9"/>
      <c r="H6" s="10"/>
      <c r="I6" s="9"/>
      <c r="J6" s="10"/>
      <c r="K6" s="9"/>
      <c r="L6" s="10"/>
      <c r="M6" s="11"/>
    </row>
    <row r="7" spans="1:15">
      <c r="A7" s="8"/>
      <c r="B7" s="3" t="s">
        <v>5</v>
      </c>
      <c r="C7" s="3"/>
      <c r="D7" s="4" t="s">
        <v>39</v>
      </c>
      <c r="E7" s="3"/>
      <c r="F7" s="3"/>
      <c r="G7" s="9"/>
      <c r="H7" s="10"/>
      <c r="I7" s="9"/>
      <c r="J7" s="10"/>
      <c r="K7" s="9"/>
      <c r="L7" s="10"/>
      <c r="M7" s="11"/>
    </row>
    <row r="8" spans="1:15">
      <c r="A8" s="8"/>
      <c r="B8" s="3"/>
      <c r="C8" s="3" t="s">
        <v>3</v>
      </c>
      <c r="D8" s="3"/>
      <c r="E8" s="4" t="s">
        <v>40</v>
      </c>
      <c r="F8" s="2"/>
      <c r="G8" s="9">
        <f>SUM(G9:G11)</f>
        <v>585000</v>
      </c>
      <c r="H8" s="10"/>
      <c r="I8" s="9">
        <f>SUM(I9:I11)</f>
        <v>544000</v>
      </c>
      <c r="J8" s="10"/>
      <c r="K8" s="9">
        <f>G8-I8</f>
        <v>41000</v>
      </c>
      <c r="L8" s="10"/>
      <c r="M8" s="11"/>
    </row>
    <row r="9" spans="1:15">
      <c r="A9" s="8"/>
      <c r="B9" s="3"/>
      <c r="C9" s="3"/>
      <c r="D9" s="3" t="s">
        <v>1</v>
      </c>
      <c r="E9" s="3"/>
      <c r="F9" s="4" t="s">
        <v>40</v>
      </c>
      <c r="G9" s="9">
        <v>310000</v>
      </c>
      <c r="H9" s="10"/>
      <c r="I9" s="9">
        <v>280000</v>
      </c>
      <c r="J9" s="10"/>
      <c r="K9" s="9">
        <f>G9-I9</f>
        <v>30000</v>
      </c>
      <c r="L9" s="10"/>
      <c r="M9" s="11"/>
    </row>
    <row r="10" spans="1:15">
      <c r="A10" s="8"/>
      <c r="B10" s="3"/>
      <c r="C10" s="3"/>
      <c r="D10" s="3" t="s">
        <v>2</v>
      </c>
      <c r="E10" s="3"/>
      <c r="F10" s="4" t="s">
        <v>54</v>
      </c>
      <c r="G10" s="9">
        <v>170000</v>
      </c>
      <c r="H10" s="10"/>
      <c r="I10" s="9">
        <v>165000</v>
      </c>
      <c r="J10" s="10"/>
      <c r="K10" s="9">
        <f>G10-I10</f>
        <v>5000</v>
      </c>
      <c r="L10" s="10"/>
      <c r="M10" s="11"/>
    </row>
    <row r="11" spans="1:15">
      <c r="A11" s="8"/>
      <c r="B11" s="3"/>
      <c r="C11" s="3"/>
      <c r="D11" s="3" t="s">
        <v>69</v>
      </c>
      <c r="E11" s="3"/>
      <c r="F11" s="4" t="s">
        <v>70</v>
      </c>
      <c r="G11" s="9">
        <v>105000</v>
      </c>
      <c r="H11" s="10"/>
      <c r="I11" s="9">
        <v>99000</v>
      </c>
      <c r="J11" s="10"/>
      <c r="K11" s="9">
        <f>G11-I11</f>
        <v>6000</v>
      </c>
      <c r="L11" s="10"/>
      <c r="M11" s="11"/>
    </row>
    <row r="12" spans="1:15">
      <c r="A12" s="8"/>
      <c r="B12" s="3"/>
      <c r="C12" s="3"/>
      <c r="D12" s="3"/>
      <c r="E12" s="3"/>
      <c r="F12" s="4"/>
      <c r="G12" s="9"/>
      <c r="H12" s="10"/>
      <c r="I12" s="9"/>
      <c r="J12" s="10"/>
      <c r="K12" s="9"/>
      <c r="L12" s="10"/>
      <c r="M12" s="11"/>
    </row>
    <row r="13" spans="1:15">
      <c r="A13" s="8"/>
      <c r="B13" s="3"/>
      <c r="C13" s="3" t="s">
        <v>6</v>
      </c>
      <c r="D13" s="3"/>
      <c r="E13" s="3" t="s">
        <v>55</v>
      </c>
      <c r="F13" s="3"/>
      <c r="G13" s="9">
        <f>SUM(G14:G14)</f>
        <v>50000</v>
      </c>
      <c r="H13" s="10"/>
      <c r="I13" s="9">
        <f>SUM(I14:I14)</f>
        <v>0</v>
      </c>
      <c r="J13" s="10"/>
      <c r="K13" s="9">
        <f>G13-I13</f>
        <v>50000</v>
      </c>
      <c r="L13" s="10"/>
      <c r="M13" s="11"/>
    </row>
    <row r="14" spans="1:15">
      <c r="A14" s="8"/>
      <c r="B14" s="3"/>
      <c r="C14" s="3"/>
      <c r="D14" s="3" t="s">
        <v>1</v>
      </c>
      <c r="E14" s="3"/>
      <c r="F14" s="3" t="s">
        <v>78</v>
      </c>
      <c r="G14" s="9">
        <v>50000</v>
      </c>
      <c r="H14" s="10"/>
      <c r="I14" s="9">
        <v>0</v>
      </c>
      <c r="J14" s="10"/>
      <c r="K14" s="9"/>
      <c r="L14" s="10"/>
      <c r="M14" s="11"/>
      <c r="O14" t="s">
        <v>79</v>
      </c>
    </row>
    <row r="15" spans="1:15">
      <c r="A15" s="8"/>
      <c r="B15" s="3"/>
      <c r="C15" s="3"/>
      <c r="D15" s="3"/>
      <c r="E15" s="3"/>
      <c r="F15" s="3"/>
      <c r="G15" s="9"/>
      <c r="H15" s="10"/>
      <c r="I15" s="9"/>
      <c r="J15" s="10"/>
      <c r="K15" s="9"/>
      <c r="L15" s="10"/>
      <c r="M15" s="11"/>
    </row>
    <row r="16" spans="1:15">
      <c r="A16" s="8"/>
      <c r="B16" s="3"/>
      <c r="C16" s="3" t="s">
        <v>17</v>
      </c>
      <c r="D16" s="3"/>
      <c r="E16" s="3" t="s">
        <v>56</v>
      </c>
      <c r="F16" s="3"/>
      <c r="G16" s="9">
        <f>SUM(G17:G19)</f>
        <v>133000</v>
      </c>
      <c r="H16" s="10"/>
      <c r="I16" s="9">
        <f>SUM(I17:I20)</f>
        <v>117700</v>
      </c>
      <c r="J16" s="10"/>
      <c r="K16" s="9">
        <f>G16-I16</f>
        <v>15300</v>
      </c>
      <c r="L16" s="10"/>
      <c r="M16" s="11"/>
    </row>
    <row r="17" spans="1:17">
      <c r="A17" s="8"/>
      <c r="B17" s="3"/>
      <c r="C17" s="3"/>
      <c r="D17" s="3" t="s">
        <v>1</v>
      </c>
      <c r="E17" s="3"/>
      <c r="F17" s="3" t="s">
        <v>57</v>
      </c>
      <c r="G17" s="9">
        <v>40000</v>
      </c>
      <c r="H17" s="10"/>
      <c r="I17" s="9">
        <v>26400</v>
      </c>
      <c r="J17" s="10"/>
      <c r="K17" s="9">
        <f t="shared" ref="K17:K20" si="0">G17-I17</f>
        <v>13600</v>
      </c>
      <c r="L17" s="10"/>
      <c r="M17" s="11"/>
    </row>
    <row r="18" spans="1:17">
      <c r="A18" s="8"/>
      <c r="B18" s="3"/>
      <c r="C18" s="3"/>
      <c r="D18" s="3" t="s">
        <v>2</v>
      </c>
      <c r="E18" s="3"/>
      <c r="F18" s="3" t="s">
        <v>58</v>
      </c>
      <c r="G18" s="9">
        <v>93000</v>
      </c>
      <c r="H18" s="10"/>
      <c r="I18" s="9">
        <v>91300</v>
      </c>
      <c r="J18" s="10"/>
      <c r="K18" s="9">
        <f t="shared" si="0"/>
        <v>1700</v>
      </c>
      <c r="L18" s="10"/>
      <c r="M18" s="11"/>
    </row>
    <row r="19" spans="1:17">
      <c r="A19" s="8"/>
      <c r="B19" s="3"/>
      <c r="C19" s="3"/>
      <c r="D19" s="3" t="s">
        <v>87</v>
      </c>
      <c r="E19" s="3"/>
      <c r="F19" s="3" t="s">
        <v>88</v>
      </c>
      <c r="G19" s="9"/>
      <c r="H19" s="10"/>
      <c r="I19" s="9"/>
      <c r="J19" s="10"/>
      <c r="K19" s="9">
        <f t="shared" si="0"/>
        <v>0</v>
      </c>
      <c r="L19" s="10"/>
      <c r="M19" s="11"/>
    </row>
    <row r="20" spans="1:17">
      <c r="A20" s="8"/>
      <c r="B20" s="3"/>
      <c r="C20" s="3"/>
      <c r="D20" s="45" t="s">
        <v>9</v>
      </c>
      <c r="E20" s="45"/>
      <c r="F20" s="3" t="s">
        <v>90</v>
      </c>
      <c r="G20" s="9"/>
      <c r="H20" s="10"/>
      <c r="I20" s="9"/>
      <c r="J20" s="10"/>
      <c r="K20" s="9">
        <f t="shared" si="0"/>
        <v>0</v>
      </c>
      <c r="L20" s="10"/>
      <c r="M20" s="11"/>
    </row>
    <row r="21" spans="1:17">
      <c r="A21" s="8"/>
      <c r="B21" s="3"/>
      <c r="C21" s="3"/>
      <c r="D21" s="3"/>
      <c r="E21" s="3"/>
      <c r="F21" s="3"/>
      <c r="G21" s="9"/>
      <c r="H21" s="10"/>
      <c r="I21" s="9"/>
      <c r="J21" s="10"/>
      <c r="K21" s="9"/>
      <c r="L21" s="10"/>
      <c r="M21" s="11"/>
    </row>
    <row r="22" spans="1:17">
      <c r="A22" s="8"/>
      <c r="B22" s="3"/>
      <c r="C22" s="3" t="s">
        <v>18</v>
      </c>
      <c r="D22" s="3"/>
      <c r="E22" s="4" t="s">
        <v>32</v>
      </c>
      <c r="F22" s="2"/>
      <c r="G22" s="9">
        <f>SUM(G23:G24)</f>
        <v>0</v>
      </c>
      <c r="H22" s="10"/>
      <c r="I22" s="9">
        <f>SUM(I23:I24)</f>
        <v>2181</v>
      </c>
      <c r="J22" s="10"/>
      <c r="K22" s="9">
        <f>G22-I22</f>
        <v>-2181</v>
      </c>
      <c r="L22" s="10"/>
      <c r="M22" s="11"/>
    </row>
    <row r="23" spans="1:17">
      <c r="A23" s="8"/>
      <c r="B23" s="3"/>
      <c r="C23" s="3"/>
      <c r="D23" s="3" t="s">
        <v>1</v>
      </c>
      <c r="E23" s="3"/>
      <c r="F23" s="4" t="s">
        <v>43</v>
      </c>
      <c r="G23" s="9">
        <v>0</v>
      </c>
      <c r="H23" s="10"/>
      <c r="I23" s="9">
        <v>2181</v>
      </c>
      <c r="J23" s="10"/>
      <c r="K23" s="9">
        <f>G23-I23</f>
        <v>-2181</v>
      </c>
      <c r="L23" s="10"/>
      <c r="M23" s="11"/>
    </row>
    <row r="24" spans="1:17">
      <c r="A24" s="8"/>
      <c r="B24" s="3"/>
      <c r="C24" s="3"/>
      <c r="D24" s="3" t="s">
        <v>2</v>
      </c>
      <c r="E24" s="3"/>
      <c r="F24" s="4" t="s">
        <v>32</v>
      </c>
      <c r="G24" s="9">
        <v>0</v>
      </c>
      <c r="H24" s="10"/>
      <c r="I24" s="9">
        <v>0</v>
      </c>
      <c r="J24" s="10"/>
      <c r="K24" s="9">
        <f>G24-I24</f>
        <v>0</v>
      </c>
      <c r="L24" s="10"/>
      <c r="M24" s="11"/>
    </row>
    <row r="25" spans="1:17">
      <c r="A25" s="8"/>
      <c r="B25" s="3"/>
      <c r="C25" s="3"/>
      <c r="D25" s="3"/>
      <c r="E25" s="3"/>
      <c r="F25" s="3"/>
      <c r="G25" s="9"/>
      <c r="H25" s="10"/>
      <c r="I25" s="9"/>
      <c r="J25" s="10"/>
      <c r="K25" s="9"/>
      <c r="L25" s="10"/>
      <c r="M25" s="11"/>
    </row>
    <row r="26" spans="1:17">
      <c r="A26" s="8"/>
      <c r="B26" s="3"/>
      <c r="C26" s="3" t="s">
        <v>82</v>
      </c>
      <c r="D26" s="3"/>
      <c r="E26" s="4" t="s">
        <v>83</v>
      </c>
      <c r="F26" s="2"/>
      <c r="G26" s="9">
        <v>0</v>
      </c>
      <c r="H26" s="10"/>
      <c r="I26" s="9">
        <v>0</v>
      </c>
      <c r="J26" s="10"/>
      <c r="K26" s="9">
        <f>G26-I26</f>
        <v>0</v>
      </c>
      <c r="L26" s="10"/>
      <c r="M26" s="11"/>
    </row>
    <row r="27" spans="1:17">
      <c r="A27" s="8"/>
      <c r="B27" s="3"/>
      <c r="C27" s="3"/>
      <c r="D27" s="3"/>
      <c r="E27" s="3"/>
      <c r="F27" s="4"/>
      <c r="G27" s="9"/>
      <c r="H27" s="10"/>
      <c r="I27" s="9"/>
      <c r="J27" s="10"/>
      <c r="K27" s="9">
        <f>G27-I27</f>
        <v>0</v>
      </c>
      <c r="L27" s="10"/>
      <c r="M27" s="11"/>
    </row>
    <row r="28" spans="1:17">
      <c r="A28" s="8"/>
      <c r="B28" s="3"/>
      <c r="C28" s="3"/>
      <c r="D28" s="3"/>
      <c r="E28" s="3"/>
      <c r="F28" s="4" t="s">
        <v>30</v>
      </c>
      <c r="G28" s="12">
        <f>G8+G22+G16+G13+G26</f>
        <v>768000</v>
      </c>
      <c r="H28" s="13"/>
      <c r="I28" s="12">
        <f>I8+I22+I16+I13+I26</f>
        <v>663881</v>
      </c>
      <c r="J28" s="13"/>
      <c r="K28" s="12">
        <f>G28-I28</f>
        <v>104119</v>
      </c>
      <c r="L28" s="13"/>
      <c r="M28" s="11"/>
    </row>
    <row r="29" spans="1:17">
      <c r="A29" s="8"/>
      <c r="B29" s="3"/>
      <c r="C29" s="3"/>
      <c r="D29" s="3"/>
      <c r="E29" s="3"/>
      <c r="F29" s="4"/>
      <c r="G29" s="9"/>
      <c r="H29" s="10"/>
      <c r="I29" s="9"/>
      <c r="J29" s="10"/>
      <c r="K29" s="9"/>
      <c r="L29" s="10"/>
      <c r="M29" s="11"/>
    </row>
    <row r="30" spans="1:17" ht="15" thickBot="1">
      <c r="A30" s="8"/>
      <c r="B30" s="3" t="s">
        <v>7</v>
      </c>
      <c r="C30" s="3"/>
      <c r="D30" s="4" t="s">
        <v>41</v>
      </c>
      <c r="E30" s="3"/>
      <c r="F30" s="2"/>
      <c r="G30" s="14"/>
      <c r="H30" s="15"/>
      <c r="I30" s="14"/>
      <c r="J30" s="15"/>
      <c r="K30" s="9"/>
      <c r="L30" s="10"/>
      <c r="M30" s="11"/>
    </row>
    <row r="31" spans="1:17" ht="16" thickBot="1">
      <c r="A31" s="8"/>
      <c r="B31" s="3"/>
      <c r="C31" s="3" t="s">
        <v>3</v>
      </c>
      <c r="D31" s="3"/>
      <c r="E31" s="4" t="s">
        <v>42</v>
      </c>
      <c r="F31" s="2"/>
      <c r="G31" s="14">
        <f>SUM(G32:G38)</f>
        <v>900000</v>
      </c>
      <c r="H31" s="15"/>
      <c r="I31" s="14">
        <f>SUM(I32:I38)</f>
        <v>639669</v>
      </c>
      <c r="J31" s="15"/>
      <c r="K31" s="9">
        <f>G31-I31</f>
        <v>260331</v>
      </c>
      <c r="L31" s="15"/>
      <c r="M31" s="11"/>
      <c r="O31" s="31" t="s">
        <v>59</v>
      </c>
      <c r="P31" s="32"/>
    </row>
    <row r="32" spans="1:17" ht="15">
      <c r="A32" s="8"/>
      <c r="B32" s="3"/>
      <c r="C32" s="3"/>
      <c r="D32" s="3" t="s">
        <v>1</v>
      </c>
      <c r="E32" s="3"/>
      <c r="F32" s="4" t="s">
        <v>46</v>
      </c>
      <c r="G32" s="9">
        <v>200000</v>
      </c>
      <c r="H32" s="10"/>
      <c r="I32" s="9">
        <v>165510</v>
      </c>
      <c r="J32" s="10"/>
      <c r="K32" s="9">
        <f>G32-I32</f>
        <v>34490</v>
      </c>
      <c r="L32" s="10"/>
      <c r="M32" s="11"/>
      <c r="O32" s="33" t="s">
        <v>71</v>
      </c>
      <c r="P32" s="29">
        <v>10000</v>
      </c>
      <c r="Q32" t="s">
        <v>72</v>
      </c>
    </row>
    <row r="33" spans="1:17" ht="15">
      <c r="A33" s="8"/>
      <c r="B33" s="3"/>
      <c r="C33" s="3"/>
      <c r="D33" s="3" t="s">
        <v>2</v>
      </c>
      <c r="E33" s="3"/>
      <c r="F33" s="4" t="s">
        <v>47</v>
      </c>
      <c r="G33" s="9">
        <v>100000</v>
      </c>
      <c r="H33" s="10"/>
      <c r="I33" s="9">
        <v>108019</v>
      </c>
      <c r="J33" s="10"/>
      <c r="K33" s="9">
        <f t="shared" ref="K33:K40" si="1">G33-I33</f>
        <v>-8019</v>
      </c>
      <c r="L33" s="10"/>
      <c r="M33" s="11"/>
      <c r="O33" s="34" t="s">
        <v>60</v>
      </c>
      <c r="P33" s="30">
        <v>250000</v>
      </c>
      <c r="Q33" t="s">
        <v>72</v>
      </c>
    </row>
    <row r="34" spans="1:17" ht="15">
      <c r="A34" s="8"/>
      <c r="B34" s="3"/>
      <c r="C34" s="3"/>
      <c r="D34" s="3" t="s">
        <v>8</v>
      </c>
      <c r="E34" s="3"/>
      <c r="F34" s="4" t="s">
        <v>48</v>
      </c>
      <c r="G34" s="14">
        <v>200000</v>
      </c>
      <c r="H34" s="15"/>
      <c r="I34" s="14">
        <v>55740</v>
      </c>
      <c r="J34" s="15"/>
      <c r="K34" s="9">
        <f t="shared" si="1"/>
        <v>144260</v>
      </c>
      <c r="L34" s="10"/>
      <c r="M34" s="11"/>
      <c r="O34" s="33" t="s">
        <v>61</v>
      </c>
      <c r="P34" s="29">
        <v>0</v>
      </c>
    </row>
    <row r="35" spans="1:17" ht="15">
      <c r="A35" s="8"/>
      <c r="B35" s="3"/>
      <c r="C35" s="3"/>
      <c r="D35" s="3" t="s">
        <v>9</v>
      </c>
      <c r="E35" s="3"/>
      <c r="F35" s="4" t="s">
        <v>49</v>
      </c>
      <c r="G35" s="14">
        <v>50000</v>
      </c>
      <c r="H35" s="15"/>
      <c r="I35" s="14">
        <v>0</v>
      </c>
      <c r="J35" s="15"/>
      <c r="K35" s="9">
        <f t="shared" si="1"/>
        <v>50000</v>
      </c>
      <c r="L35" s="10"/>
      <c r="M35" s="11"/>
      <c r="O35" s="34" t="s">
        <v>62</v>
      </c>
      <c r="P35" s="30">
        <v>16000</v>
      </c>
      <c r="Q35" t="s">
        <v>77</v>
      </c>
    </row>
    <row r="36" spans="1:17" ht="15">
      <c r="A36" s="8"/>
      <c r="B36" s="3"/>
      <c r="C36" s="3"/>
      <c r="D36" s="3" t="s">
        <v>10</v>
      </c>
      <c r="E36" s="3"/>
      <c r="F36" s="4" t="s">
        <v>50</v>
      </c>
      <c r="G36" s="14">
        <v>50000</v>
      </c>
      <c r="H36" s="15"/>
      <c r="I36" s="14">
        <v>0</v>
      </c>
      <c r="J36" s="15"/>
      <c r="K36" s="9">
        <f t="shared" si="1"/>
        <v>50000</v>
      </c>
      <c r="L36" s="10"/>
      <c r="M36" s="11"/>
      <c r="O36" s="33"/>
      <c r="P36" s="29"/>
    </row>
    <row r="37" spans="1:17" ht="15">
      <c r="A37" s="8"/>
      <c r="B37" s="3"/>
      <c r="C37" s="3"/>
      <c r="D37" s="3" t="s">
        <v>11</v>
      </c>
      <c r="E37" s="3"/>
      <c r="F37" s="4" t="s">
        <v>51</v>
      </c>
      <c r="G37" s="14">
        <v>100000</v>
      </c>
      <c r="H37" s="15"/>
      <c r="I37" s="14">
        <v>33750</v>
      </c>
      <c r="J37" s="15"/>
      <c r="K37" s="9">
        <f t="shared" si="1"/>
        <v>66250</v>
      </c>
      <c r="L37" s="10"/>
      <c r="M37" s="11"/>
      <c r="O37" s="34" t="s">
        <v>63</v>
      </c>
      <c r="P37" s="30"/>
    </row>
    <row r="38" spans="1:17" ht="15">
      <c r="A38" s="8"/>
      <c r="B38" s="3"/>
      <c r="C38" s="3"/>
      <c r="D38" s="3" t="s">
        <v>12</v>
      </c>
      <c r="E38" s="3"/>
      <c r="F38" s="4" t="s">
        <v>53</v>
      </c>
      <c r="G38" s="14">
        <v>200000</v>
      </c>
      <c r="H38" s="15"/>
      <c r="I38" s="14">
        <v>276650</v>
      </c>
      <c r="J38" s="15"/>
      <c r="K38" s="9">
        <f t="shared" si="1"/>
        <v>-76650</v>
      </c>
      <c r="L38" s="10"/>
      <c r="M38" s="11"/>
      <c r="O38" s="33" t="s">
        <v>64</v>
      </c>
      <c r="P38" s="29">
        <v>70000</v>
      </c>
      <c r="Q38" t="s">
        <v>75</v>
      </c>
    </row>
    <row r="39" spans="1:17" ht="15">
      <c r="A39" s="8"/>
      <c r="B39" s="3"/>
      <c r="C39" s="3"/>
      <c r="D39" s="3"/>
      <c r="E39" s="3"/>
      <c r="F39" s="4"/>
      <c r="G39" s="14"/>
      <c r="H39" s="15"/>
      <c r="I39" s="14"/>
      <c r="J39" s="15"/>
      <c r="K39" s="9"/>
      <c r="L39" s="10"/>
      <c r="M39" s="11"/>
      <c r="O39" s="34"/>
      <c r="P39" s="30"/>
    </row>
    <row r="40" spans="1:17" ht="15">
      <c r="A40" s="8"/>
      <c r="B40" s="3"/>
      <c r="C40" s="3" t="s">
        <v>6</v>
      </c>
      <c r="D40" s="3"/>
      <c r="E40" s="4" t="s">
        <v>85</v>
      </c>
      <c r="F40" s="2"/>
      <c r="G40" s="14">
        <f>SUM(G41:G51)</f>
        <v>720000</v>
      </c>
      <c r="H40" s="15"/>
      <c r="I40" s="14">
        <f>SUM(I41:I51)</f>
        <v>439270</v>
      </c>
      <c r="J40" s="15"/>
      <c r="K40" s="9">
        <f t="shared" si="1"/>
        <v>280730</v>
      </c>
      <c r="L40" s="15"/>
      <c r="M40" s="11"/>
      <c r="O40" s="33" t="s">
        <v>65</v>
      </c>
      <c r="P40" s="29">
        <v>30000</v>
      </c>
      <c r="Q40" t="s">
        <v>73</v>
      </c>
    </row>
    <row r="41" spans="1:17" ht="15">
      <c r="A41" s="8"/>
      <c r="B41" s="3"/>
      <c r="C41" s="3"/>
      <c r="D41" s="3" t="s">
        <v>1</v>
      </c>
      <c r="E41" s="3"/>
      <c r="F41" s="4" t="s">
        <v>20</v>
      </c>
      <c r="G41" s="14">
        <v>100000</v>
      </c>
      <c r="H41" s="15"/>
      <c r="I41" s="14">
        <v>81400</v>
      </c>
      <c r="J41" s="15"/>
      <c r="K41" s="9">
        <f>G41-I41</f>
        <v>18600</v>
      </c>
      <c r="L41" s="10"/>
      <c r="M41" s="11"/>
      <c r="O41" s="34" t="s">
        <v>66</v>
      </c>
      <c r="P41" s="30">
        <v>30000</v>
      </c>
      <c r="Q41" t="s">
        <v>74</v>
      </c>
    </row>
    <row r="42" spans="1:17" ht="15">
      <c r="A42" s="8"/>
      <c r="B42" s="3"/>
      <c r="C42" s="3"/>
      <c r="D42" s="3" t="s">
        <v>2</v>
      </c>
      <c r="E42" s="3"/>
      <c r="F42" s="4" t="s">
        <v>21</v>
      </c>
      <c r="G42" s="14">
        <v>20000</v>
      </c>
      <c r="H42" s="15"/>
      <c r="I42" s="14">
        <v>16710</v>
      </c>
      <c r="J42" s="15"/>
      <c r="K42" s="9">
        <f>G42-I42</f>
        <v>3290</v>
      </c>
      <c r="L42" s="10"/>
      <c r="M42" s="16"/>
      <c r="O42" s="33" t="s">
        <v>67</v>
      </c>
      <c r="P42" s="29">
        <v>66000</v>
      </c>
      <c r="Q42" t="s">
        <v>76</v>
      </c>
    </row>
    <row r="43" spans="1:17" ht="15">
      <c r="A43" s="8"/>
      <c r="B43" s="3"/>
      <c r="C43" s="3"/>
      <c r="D43" s="3" t="s">
        <v>8</v>
      </c>
      <c r="E43" s="3"/>
      <c r="F43" s="3" t="s">
        <v>22</v>
      </c>
      <c r="G43" s="14">
        <v>20000</v>
      </c>
      <c r="H43" s="39"/>
      <c r="I43" s="14">
        <v>0</v>
      </c>
      <c r="J43" s="39"/>
      <c r="K43" s="9">
        <f>G43-I43</f>
        <v>20000</v>
      </c>
      <c r="L43" s="40"/>
      <c r="M43" s="16"/>
      <c r="O43" s="34" t="s">
        <v>68</v>
      </c>
      <c r="P43" s="30">
        <v>50000</v>
      </c>
      <c r="Q43" t="s">
        <v>76</v>
      </c>
    </row>
    <row r="44" spans="1:17" ht="15">
      <c r="A44" s="8"/>
      <c r="B44" s="3"/>
      <c r="C44" s="3"/>
      <c r="D44" s="3" t="s">
        <v>9</v>
      </c>
      <c r="E44" s="3"/>
      <c r="F44" s="4" t="s">
        <v>23</v>
      </c>
      <c r="G44" s="14">
        <v>50000</v>
      </c>
      <c r="H44" s="15"/>
      <c r="I44" s="14">
        <v>0</v>
      </c>
      <c r="J44" s="15"/>
      <c r="K44" s="9">
        <f>G44-I44</f>
        <v>50000</v>
      </c>
      <c r="L44" s="10"/>
      <c r="M44" s="16"/>
      <c r="O44" s="35"/>
      <c r="P44" s="37"/>
    </row>
    <row r="45" spans="1:17" ht="15">
      <c r="A45" s="8"/>
      <c r="B45" s="3"/>
      <c r="C45" s="3"/>
      <c r="D45" s="3" t="s">
        <v>10</v>
      </c>
      <c r="E45" s="3"/>
      <c r="F45" s="4" t="s">
        <v>24</v>
      </c>
      <c r="G45" s="14">
        <v>100000</v>
      </c>
      <c r="H45" s="15"/>
      <c r="I45" s="14">
        <v>44501</v>
      </c>
      <c r="J45" s="15"/>
      <c r="K45" s="9">
        <f t="shared" ref="K45:K51" si="2">G45-I45</f>
        <v>55499</v>
      </c>
      <c r="L45" s="10"/>
      <c r="M45" s="16"/>
      <c r="O45" s="36"/>
      <c r="P45" s="38"/>
    </row>
    <row r="46" spans="1:17" ht="15">
      <c r="A46" s="8"/>
      <c r="B46" s="3"/>
      <c r="C46" s="3"/>
      <c r="D46" s="3" t="s">
        <v>11</v>
      </c>
      <c r="E46" s="3"/>
      <c r="F46" s="4" t="s">
        <v>25</v>
      </c>
      <c r="G46" s="14">
        <v>50000</v>
      </c>
      <c r="H46" s="15"/>
      <c r="I46" s="14">
        <v>0</v>
      </c>
      <c r="J46" s="15"/>
      <c r="K46" s="9">
        <f t="shared" si="2"/>
        <v>50000</v>
      </c>
      <c r="L46" s="10"/>
      <c r="M46" s="16"/>
      <c r="O46" s="33"/>
      <c r="P46" s="29"/>
    </row>
    <row r="47" spans="1:17" ht="15">
      <c r="A47" s="8"/>
      <c r="B47" s="3"/>
      <c r="C47" s="3"/>
      <c r="D47" s="3" t="s">
        <v>86</v>
      </c>
      <c r="E47" s="3"/>
      <c r="F47" s="4" t="s">
        <v>52</v>
      </c>
      <c r="G47" s="14">
        <v>160000</v>
      </c>
      <c r="H47" s="15"/>
      <c r="I47" s="14">
        <v>137959</v>
      </c>
      <c r="J47" s="15"/>
      <c r="K47" s="9">
        <f t="shared" si="2"/>
        <v>22041</v>
      </c>
      <c r="L47" s="10"/>
      <c r="M47" s="16"/>
      <c r="O47" s="34"/>
      <c r="P47" s="30"/>
    </row>
    <row r="48" spans="1:17" ht="15">
      <c r="A48" s="8"/>
      <c r="B48" s="3"/>
      <c r="C48" s="3"/>
      <c r="D48" s="3" t="s">
        <v>13</v>
      </c>
      <c r="E48" s="3"/>
      <c r="F48" s="4" t="s">
        <v>26</v>
      </c>
      <c r="G48" s="14">
        <v>30000</v>
      </c>
      <c r="H48" s="15"/>
      <c r="I48" s="14">
        <v>10000</v>
      </c>
      <c r="J48" s="15"/>
      <c r="K48" s="9">
        <f t="shared" si="2"/>
        <v>20000</v>
      </c>
      <c r="L48" s="10"/>
      <c r="M48" s="16"/>
      <c r="O48" s="34"/>
      <c r="P48" s="30"/>
    </row>
    <row r="49" spans="1:16" ht="15">
      <c r="A49" s="8"/>
      <c r="B49" s="3"/>
      <c r="C49" s="3"/>
      <c r="D49" s="3" t="s">
        <v>14</v>
      </c>
      <c r="E49" s="3"/>
      <c r="F49" s="4" t="s">
        <v>27</v>
      </c>
      <c r="G49" s="14">
        <v>100000</v>
      </c>
      <c r="H49" s="15"/>
      <c r="I49" s="14">
        <v>121000</v>
      </c>
      <c r="J49" s="15"/>
      <c r="K49" s="9">
        <f t="shared" si="2"/>
        <v>-21000</v>
      </c>
      <c r="L49" s="10"/>
      <c r="M49" s="16"/>
      <c r="O49" s="33"/>
      <c r="P49" s="29"/>
    </row>
    <row r="50" spans="1:16">
      <c r="A50" s="8"/>
      <c r="B50" s="3"/>
      <c r="C50" s="3"/>
      <c r="D50" s="3" t="s">
        <v>15</v>
      </c>
      <c r="E50" s="3"/>
      <c r="F50" s="4" t="s">
        <v>28</v>
      </c>
      <c r="G50" s="14">
        <v>20000</v>
      </c>
      <c r="H50" s="15"/>
      <c r="I50" s="14">
        <v>16060</v>
      </c>
      <c r="J50" s="15"/>
      <c r="K50" s="9">
        <f t="shared" si="2"/>
        <v>3940</v>
      </c>
      <c r="L50" s="10"/>
      <c r="M50" s="16"/>
      <c r="O50" s="3"/>
    </row>
    <row r="51" spans="1:16">
      <c r="A51" s="8"/>
      <c r="B51" s="3"/>
      <c r="C51" s="3"/>
      <c r="D51" s="3" t="s">
        <v>16</v>
      </c>
      <c r="E51" s="3"/>
      <c r="F51" s="4" t="s">
        <v>84</v>
      </c>
      <c r="G51" s="14">
        <v>70000</v>
      </c>
      <c r="H51" s="15"/>
      <c r="I51" s="14">
        <v>11640</v>
      </c>
      <c r="J51" s="15"/>
      <c r="K51" s="9">
        <f t="shared" si="2"/>
        <v>58360</v>
      </c>
      <c r="L51" s="10"/>
      <c r="M51" s="16"/>
      <c r="O51" s="3"/>
    </row>
    <row r="52" spans="1:16">
      <c r="A52" s="8"/>
      <c r="B52" s="3"/>
      <c r="C52" s="3"/>
      <c r="D52" s="3"/>
      <c r="E52" s="3"/>
      <c r="F52" s="4"/>
      <c r="G52" s="14"/>
      <c r="H52" s="15"/>
      <c r="I52" s="14"/>
      <c r="J52" s="15"/>
      <c r="K52" s="9"/>
      <c r="L52" s="10"/>
      <c r="M52" s="16"/>
      <c r="O52" s="3"/>
    </row>
    <row r="53" spans="1:16">
      <c r="A53" s="8"/>
      <c r="B53" s="3"/>
      <c r="C53" s="3"/>
      <c r="D53" s="3"/>
      <c r="E53" s="3"/>
      <c r="F53" s="4" t="s">
        <v>29</v>
      </c>
      <c r="G53" s="22">
        <f>G31+G40</f>
        <v>1620000</v>
      </c>
      <c r="H53" s="23"/>
      <c r="I53" s="22">
        <f>I31+I40</f>
        <v>1078939</v>
      </c>
      <c r="J53" s="23"/>
      <c r="K53" s="12">
        <f>G53-I53</f>
        <v>541061</v>
      </c>
      <c r="L53" s="13"/>
      <c r="M53" s="16"/>
      <c r="O53" s="3"/>
    </row>
    <row r="54" spans="1:16">
      <c r="A54" s="8"/>
      <c r="B54" s="3"/>
      <c r="C54" s="3"/>
      <c r="D54" s="3"/>
      <c r="E54" s="3"/>
      <c r="F54" s="4" t="s">
        <v>0</v>
      </c>
      <c r="G54" s="22">
        <f>G28-G53</f>
        <v>-852000</v>
      </c>
      <c r="H54" s="23"/>
      <c r="I54" s="22">
        <f>I28-I53</f>
        <v>-415058</v>
      </c>
      <c r="J54" s="23"/>
      <c r="K54" s="12">
        <f>G54-I54</f>
        <v>-436942</v>
      </c>
      <c r="L54" s="13"/>
      <c r="M54" s="16"/>
      <c r="O54" s="3"/>
    </row>
    <row r="55" spans="1:16">
      <c r="A55" s="8"/>
      <c r="B55" s="3"/>
      <c r="C55" s="3"/>
      <c r="D55" s="3"/>
      <c r="E55" s="3"/>
      <c r="F55" s="3"/>
      <c r="G55" s="14"/>
      <c r="H55" s="15"/>
      <c r="I55" s="14"/>
      <c r="J55" s="15"/>
      <c r="K55" s="9"/>
      <c r="L55" s="10"/>
      <c r="M55" s="16"/>
      <c r="O55" s="3"/>
    </row>
    <row r="56" spans="1:16">
      <c r="A56" s="8" t="s">
        <v>89</v>
      </c>
      <c r="B56" s="3"/>
      <c r="C56" s="4" t="s">
        <v>19</v>
      </c>
      <c r="D56" s="3"/>
      <c r="E56" s="3"/>
      <c r="F56" s="2"/>
      <c r="G56" s="14">
        <v>0</v>
      </c>
      <c r="H56" s="15"/>
      <c r="I56" s="14">
        <v>0</v>
      </c>
      <c r="J56" s="24"/>
      <c r="K56" s="20">
        <f>G56-I56</f>
        <v>0</v>
      </c>
      <c r="L56" s="10"/>
      <c r="M56" s="16"/>
    </row>
    <row r="57" spans="1:16">
      <c r="A57" s="8"/>
      <c r="B57" s="3"/>
      <c r="C57" s="3"/>
      <c r="D57" s="3"/>
      <c r="E57" s="3"/>
      <c r="F57" s="4" t="s">
        <v>35</v>
      </c>
      <c r="G57" s="22">
        <f>G54-G56</f>
        <v>-852000</v>
      </c>
      <c r="H57" s="23"/>
      <c r="I57" s="22">
        <f>I54-I56</f>
        <v>-415058</v>
      </c>
      <c r="J57" s="23"/>
      <c r="K57" s="12">
        <f>G57-I57</f>
        <v>-436942</v>
      </c>
      <c r="L57" s="13"/>
      <c r="M57" s="16"/>
    </row>
    <row r="58" spans="1:16">
      <c r="A58" s="8"/>
      <c r="B58" s="3"/>
      <c r="C58" s="3"/>
      <c r="D58" s="3"/>
      <c r="E58" s="3"/>
      <c r="F58" s="4" t="s">
        <v>36</v>
      </c>
      <c r="G58" s="22">
        <v>4846914</v>
      </c>
      <c r="H58" s="23"/>
      <c r="I58" s="22">
        <f>G58</f>
        <v>4846914</v>
      </c>
      <c r="J58" s="23"/>
      <c r="K58" s="22">
        <f>G58-I58</f>
        <v>0</v>
      </c>
      <c r="L58" s="13"/>
      <c r="M58" s="16"/>
    </row>
    <row r="59" spans="1:16" ht="15" thickBot="1">
      <c r="A59" s="17"/>
      <c r="B59" s="18"/>
      <c r="C59" s="18"/>
      <c r="D59" s="18"/>
      <c r="E59" s="18"/>
      <c r="F59" s="19" t="s">
        <v>37</v>
      </c>
      <c r="G59" s="25">
        <f>G57+G58</f>
        <v>3994914</v>
      </c>
      <c r="H59" s="26"/>
      <c r="I59" s="25">
        <f>I57+I58</f>
        <v>4431856</v>
      </c>
      <c r="J59" s="26"/>
      <c r="K59" s="27">
        <f>K57+K58</f>
        <v>-436942</v>
      </c>
      <c r="L59" s="28"/>
      <c r="M59" s="21"/>
    </row>
    <row r="60" spans="1:16" ht="15" thickTop="1"/>
  </sheetData>
  <mergeCells count="8">
    <mergeCell ref="D20:E20"/>
    <mergeCell ref="A1:M1"/>
    <mergeCell ref="A3:M3"/>
    <mergeCell ref="A5:F5"/>
    <mergeCell ref="G5:H5"/>
    <mergeCell ref="I5:J5"/>
    <mergeCell ref="K5:L5"/>
    <mergeCell ref="A2:M2"/>
  </mergeCells>
  <phoneticPr fontId="2"/>
  <pageMargins left="0.56999999999999995" right="0.2" top="0.53" bottom="0.44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収支計算書【予算対比</vt:lpstr>
      <vt:lpstr>収支計算書【予算対比!Print_Area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ﾅｶﾞﾇﾏｻﾅｴ</dc:creator>
  <cp:lastModifiedBy>英明 森重</cp:lastModifiedBy>
  <cp:lastPrinted>2023-04-15T07:29:50Z</cp:lastPrinted>
  <dcterms:created xsi:type="dcterms:W3CDTF">2005-05-10T02:15:04Z</dcterms:created>
  <dcterms:modified xsi:type="dcterms:W3CDTF">2025-05-08T06:38:27Z</dcterms:modified>
</cp:coreProperties>
</file>